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ildungsarbeit\Methoden_Material\Berechnungstools\"/>
    </mc:Choice>
  </mc:AlternateContent>
  <workbookProtection workbookAlgorithmName="SHA-512" workbookHashValue="HrovAl2Av8JX3AnYwN1tL+qxMtfE3GdL4bZjMjZr4B4QOnlcTMA3cHJl+Q3d3BO9eXTYjT/4/rN+f2dNIUohSA==" workbookSaltValue="Nud5fpbFhvrpGKm1n0n49g==" workbookSpinCount="100000" lockStructure="1"/>
  <bookViews>
    <workbookView xWindow="0" yWindow="38880" windowWidth="28800" windowHeight="13095"/>
  </bookViews>
  <sheets>
    <sheet name="Meine Sparziele" sheetId="1" r:id="rId1"/>
    <sheet name="Meine Sparziele_Ein Beispiel" sheetId="2" r:id="rId2"/>
  </sheets>
  <definedNames>
    <definedName name="_xlnm.Print_Area" localSheetId="0">'Meine Sparziele'!$A$1:$R$32</definedName>
    <definedName name="_xlnm.Print_Area" localSheetId="1">'Meine Sparziele_Ein Beispiel'!$A$1:$R$32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2" l="1"/>
  <c r="J32" i="2"/>
  <c r="H32" i="2"/>
  <c r="L30" i="2"/>
  <c r="N30" i="2" s="1"/>
  <c r="P30" i="2" s="1"/>
  <c r="F30" i="2"/>
  <c r="L28" i="2"/>
  <c r="N28" i="2" s="1"/>
  <c r="P28" i="2" s="1"/>
  <c r="F28" i="2"/>
  <c r="L26" i="2"/>
  <c r="N26" i="2" s="1"/>
  <c r="P26" i="2" s="1"/>
  <c r="F26" i="2"/>
  <c r="L24" i="2"/>
  <c r="N24" i="2" s="1"/>
  <c r="P24" i="2" s="1"/>
  <c r="F24" i="2"/>
  <c r="L22" i="2"/>
  <c r="N22" i="2" s="1"/>
  <c r="P22" i="2" s="1"/>
  <c r="F22" i="2"/>
  <c r="L20" i="2"/>
  <c r="N20" i="2" s="1"/>
  <c r="P20" i="2" s="1"/>
  <c r="F20" i="2"/>
  <c r="L18" i="2"/>
  <c r="L16" i="2"/>
  <c r="L14" i="2"/>
  <c r="L12" i="2"/>
  <c r="D8" i="2"/>
  <c r="F12" i="2" s="1"/>
  <c r="F18" i="2" l="1"/>
  <c r="N18" i="2" s="1"/>
  <c r="P18" i="2" s="1"/>
  <c r="F16" i="2"/>
  <c r="N16" i="2" s="1"/>
  <c r="P16" i="2" s="1"/>
  <c r="F14" i="2"/>
  <c r="N14" i="2" s="1"/>
  <c r="P14" i="2" s="1"/>
  <c r="L32" i="2"/>
  <c r="N12" i="2"/>
  <c r="N30" i="1"/>
  <c r="N28" i="1"/>
  <c r="N26" i="1"/>
  <c r="N24" i="1"/>
  <c r="N22" i="1"/>
  <c r="N20" i="1"/>
  <c r="N18" i="1"/>
  <c r="N32" i="2" l="1"/>
  <c r="P12" i="2"/>
  <c r="P32" i="2" s="1"/>
  <c r="J32" i="1"/>
  <c r="H32" i="1"/>
  <c r="L30" i="1"/>
  <c r="L28" i="1"/>
  <c r="L26" i="1"/>
  <c r="L24" i="1"/>
  <c r="L22" i="1"/>
  <c r="L20" i="1"/>
  <c r="L18" i="1"/>
  <c r="L16" i="1"/>
  <c r="L14" i="1"/>
  <c r="L12" i="1"/>
  <c r="P30" i="1"/>
  <c r="P28" i="1"/>
  <c r="P26" i="1"/>
  <c r="P24" i="1"/>
  <c r="P22" i="1"/>
  <c r="P20" i="1"/>
  <c r="P18" i="1"/>
  <c r="F28" i="1"/>
  <c r="F26" i="1"/>
  <c r="F24" i="1"/>
  <c r="F22" i="1"/>
  <c r="F20" i="1"/>
  <c r="F18" i="1"/>
  <c r="L32" i="1" l="1"/>
  <c r="D8" i="1"/>
  <c r="F30" i="1" l="1"/>
  <c r="F16" i="1"/>
  <c r="N16" i="1" s="1"/>
  <c r="P16" i="1" s="1"/>
  <c r="F12" i="1"/>
  <c r="N12" i="1" s="1"/>
  <c r="F14" i="1"/>
  <c r="N14" i="1" s="1"/>
  <c r="P12" i="1" l="1"/>
  <c r="P14" i="1"/>
  <c r="P32" i="1" l="1"/>
  <c r="N32" i="1"/>
</calcChain>
</file>

<file path=xl/sharedStrings.xml><?xml version="1.0" encoding="utf-8"?>
<sst xmlns="http://schemas.openxmlformats.org/spreadsheetml/2006/main" count="36" uniqueCount="20">
  <si>
    <t>MEINE SPARZIELE</t>
  </si>
  <si>
    <t>Sparziel</t>
  </si>
  <si>
    <t>Kauf-
zeitpunkt</t>
  </si>
  <si>
    <t>Preis</t>
  </si>
  <si>
    <t>Heutiges Datum</t>
  </si>
  <si>
    <t>Anspar-
betrag</t>
  </si>
  <si>
    <t>Anspar-Rechner für Erwachsene</t>
  </si>
  <si>
    <t>Anzahl 
Monate</t>
  </si>
  <si>
    <t>Anteil am
Einkommen</t>
  </si>
  <si>
    <t>Monatseinkommen (netto)</t>
  </si>
  <si>
    <t>Summe</t>
  </si>
  <si>
    <t xml:space="preserve">Bitte füllen Sie die grauen Kästchen aus. Es können maximal zehn Sparziele berechnet werden. </t>
  </si>
  <si>
    <t>Priorität
(1 bis 5)</t>
  </si>
  <si>
    <t>Unregelmäßige Einnahmen pro Jahr (netto)</t>
  </si>
  <si>
    <t>Verwendete Ersparnisse</t>
  </si>
  <si>
    <t>Sparbetrag pro Monat</t>
  </si>
  <si>
    <t>Neues Auto</t>
  </si>
  <si>
    <t>Neues Smartphone</t>
  </si>
  <si>
    <t>Amerika-Reise</t>
  </si>
  <si>
    <t>Eigenmittel für den Kauf einer Eigentumswohnung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</si>
</sst>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20"/>
      <color theme="2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5"/>
      <color theme="2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Protection="1"/>
    <xf numFmtId="164" fontId="2" fillId="0" borderId="0" xfId="0" applyNumberFormat="1" applyFont="1" applyProtection="1"/>
    <xf numFmtId="164" fontId="2" fillId="0" borderId="0" xfId="0" applyNumberFormat="1" applyFont="1" applyProtection="1">
      <protection locked="0"/>
    </xf>
    <xf numFmtId="0" fontId="7" fillId="0" borderId="0" xfId="0" applyFont="1" applyFill="1" applyAlignment="1" applyProtection="1">
      <alignment horizontal="center"/>
    </xf>
    <xf numFmtId="0" fontId="5" fillId="0" borderId="0" xfId="0" applyFont="1" applyProtection="1"/>
    <xf numFmtId="0" fontId="2" fillId="0" borderId="0" xfId="0" applyFont="1" applyFill="1" applyProtection="1"/>
    <xf numFmtId="164" fontId="2" fillId="0" borderId="0" xfId="0" applyNumberFormat="1" applyFont="1" applyFill="1" applyProtection="1"/>
    <xf numFmtId="14" fontId="2" fillId="0" borderId="0" xfId="0" applyNumberFormat="1" applyFont="1" applyProtection="1"/>
    <xf numFmtId="14" fontId="2" fillId="0" borderId="0" xfId="0" applyNumberFormat="1" applyFont="1" applyFill="1" applyProtection="1"/>
    <xf numFmtId="164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14" fontId="6" fillId="0" borderId="0" xfId="0" applyNumberFormat="1" applyFont="1" applyFill="1" applyProtection="1"/>
    <xf numFmtId="14" fontId="2" fillId="0" borderId="0" xfId="0" applyNumberFormat="1" applyFont="1" applyFill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6" fillId="0" borderId="0" xfId="0" applyFont="1" applyFill="1" applyBorder="1" applyProtection="1"/>
    <xf numFmtId="164" fontId="2" fillId="0" borderId="0" xfId="0" applyNumberFormat="1" applyFont="1" applyBorder="1" applyProtection="1"/>
    <xf numFmtId="164" fontId="8" fillId="0" borderId="0" xfId="0" applyNumberFormat="1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10" fontId="2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1" fillId="0" borderId="0" xfId="0" applyFont="1" applyBorder="1" applyAlignment="1" applyProtection="1"/>
    <xf numFmtId="0" fontId="9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164" fontId="2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1" fontId="8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10" fontId="11" fillId="0" borderId="1" xfId="0" applyNumberFormat="1" applyFont="1" applyBorder="1" applyAlignment="1" applyProtection="1">
      <alignment horizontal="center" vertical="center"/>
    </xf>
    <xf numFmtId="10" fontId="10" fillId="0" borderId="1" xfId="0" applyNumberFormat="1" applyFont="1" applyBorder="1" applyAlignment="1" applyProtection="1">
      <alignment horizontal="center" vertical="center"/>
    </xf>
    <xf numFmtId="0" fontId="0" fillId="0" borderId="2" xfId="0" applyBorder="1" applyProtection="1"/>
    <xf numFmtId="0" fontId="2" fillId="0" borderId="2" xfId="0" applyFont="1" applyBorder="1" applyProtection="1"/>
    <xf numFmtId="0" fontId="2" fillId="0" borderId="0" xfId="0" applyFont="1" applyBorder="1" applyAlignment="1" applyProtection="1">
      <alignment horizontal="center" wrapText="1"/>
    </xf>
    <xf numFmtId="10" fontId="11" fillId="0" borderId="0" xfId="0" applyNumberFormat="1" applyFont="1" applyBorder="1" applyAlignment="1" applyProtection="1">
      <alignment horizontal="center" vertical="center"/>
    </xf>
    <xf numFmtId="10" fontId="10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11" fillId="2" borderId="0" xfId="0" applyNumberFormat="1" applyFont="1" applyFill="1" applyAlignment="1" applyProtection="1">
      <alignment horizontal="left" vertical="center" wrapText="1"/>
      <protection locked="0"/>
    </xf>
    <xf numFmtId="14" fontId="11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164" fontId="11" fillId="2" borderId="0" xfId="0" applyNumberFormat="1" applyFont="1" applyFill="1" applyAlignment="1" applyProtection="1">
      <alignment horizontal="center" vertical="center"/>
    </xf>
    <xf numFmtId="0" fontId="11" fillId="2" borderId="0" xfId="0" applyNumberFormat="1" applyFont="1" applyFill="1" applyAlignment="1" applyProtection="1">
      <alignment horizontal="left" vertical="center" wrapText="1"/>
    </xf>
    <xf numFmtId="14" fontId="11" fillId="2" borderId="0" xfId="0" applyNumberFormat="1" applyFont="1" applyFill="1" applyAlignment="1" applyProtection="1">
      <alignment horizontal="center" vertical="center"/>
    </xf>
    <xf numFmtId="1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 wrapText="1"/>
    </xf>
  </cellXfs>
  <cellStyles count="1">
    <cellStyle name="Standard" xfId="0" builtinId="0"/>
  </cellStyles>
  <dxfs count="4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653918</xdr:colOff>
      <xdr:row>0</xdr:row>
      <xdr:rowOff>8283</xdr:rowOff>
    </xdr:from>
    <xdr:to>
      <xdr:col>17</xdr:col>
      <xdr:colOff>654929</xdr:colOff>
      <xdr:row>4</xdr:row>
      <xdr:rowOff>8044</xdr:rowOff>
    </xdr:to>
    <xdr:pic>
      <xdr:nvPicPr>
        <xdr:cNvPr id="4" name="Grafik 3" descr="Logo der Schuldnerhilfe OÖ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9093" y="8283"/>
          <a:ext cx="858261" cy="761761"/>
        </a:xfrm>
        <a:prstGeom prst="rect">
          <a:avLst/>
        </a:prstGeom>
      </xdr:spPr>
    </xdr:pic>
    <xdr:clientData/>
  </xdr:twoCellAnchor>
  <xdr:twoCellAnchor editAs="oneCell">
    <xdr:from>
      <xdr:col>13</xdr:col>
      <xdr:colOff>472528</xdr:colOff>
      <xdr:row>0</xdr:row>
      <xdr:rowOff>45968</xdr:rowOff>
    </xdr:from>
    <xdr:to>
      <xdr:col>15</xdr:col>
      <xdr:colOff>641770</xdr:colOff>
      <xdr:row>4</xdr:row>
      <xdr:rowOff>3542</xdr:rowOff>
    </xdr:to>
    <xdr:pic>
      <xdr:nvPicPr>
        <xdr:cNvPr id="5" name="Grafik 4" descr="Logo des Institut Fianzkompetenz" title="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0453" y="45968"/>
          <a:ext cx="1026492" cy="719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653918</xdr:colOff>
      <xdr:row>0</xdr:row>
      <xdr:rowOff>8283</xdr:rowOff>
    </xdr:from>
    <xdr:to>
      <xdr:col>17</xdr:col>
      <xdr:colOff>654929</xdr:colOff>
      <xdr:row>4</xdr:row>
      <xdr:rowOff>8044</xdr:rowOff>
    </xdr:to>
    <xdr:pic>
      <xdr:nvPicPr>
        <xdr:cNvPr id="2" name="Grafik 1" descr="Logo der Schuldnerhilfe OÖ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9093" y="8283"/>
          <a:ext cx="858261" cy="761761"/>
        </a:xfrm>
        <a:prstGeom prst="rect">
          <a:avLst/>
        </a:prstGeom>
      </xdr:spPr>
    </xdr:pic>
    <xdr:clientData/>
  </xdr:twoCellAnchor>
  <xdr:twoCellAnchor editAs="oneCell">
    <xdr:from>
      <xdr:col>13</xdr:col>
      <xdr:colOff>472528</xdr:colOff>
      <xdr:row>0</xdr:row>
      <xdr:rowOff>45968</xdr:rowOff>
    </xdr:from>
    <xdr:to>
      <xdr:col>15</xdr:col>
      <xdr:colOff>641770</xdr:colOff>
      <xdr:row>4</xdr:row>
      <xdr:rowOff>3542</xdr:rowOff>
    </xdr:to>
    <xdr:pic>
      <xdr:nvPicPr>
        <xdr:cNvPr id="3" name="Grafik 2" descr="Logo des Institut Fianzkompetenz" title="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0453" y="45968"/>
          <a:ext cx="1026492" cy="719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tabSelected="1" view="pageLayout" zoomScaleNormal="100" zoomScaleSheetLayoutView="100" workbookViewId="0">
      <selection activeCell="J8" sqref="J8"/>
    </sheetView>
  </sheetViews>
  <sheetFormatPr baseColWidth="10" defaultRowHeight="15" x14ac:dyDescent="0.25"/>
  <cols>
    <col min="1" max="1" width="2.7109375" style="1" customWidth="1"/>
    <col min="2" max="2" width="23" style="1" customWidth="1"/>
    <col min="3" max="3" width="2.140625" style="1" customWidth="1"/>
    <col min="4" max="4" width="10" style="7" customWidth="1"/>
    <col min="5" max="5" width="2" style="9" customWidth="1"/>
    <col min="6" max="6" width="9.85546875" style="7" customWidth="1"/>
    <col min="7" max="7" width="2" style="7" customWidth="1"/>
    <col min="8" max="8" width="9.85546875" style="12" customWidth="1"/>
    <col min="9" max="9" width="2.140625" style="7" customWidth="1"/>
    <col min="10" max="10" width="10" style="12" customWidth="1"/>
    <col min="11" max="11" width="2" style="7" customWidth="1"/>
    <col min="12" max="12" width="10" style="7" customWidth="1"/>
    <col min="13" max="13" width="2" style="7" customWidth="1"/>
    <col min="14" max="14" width="10" style="7" customWidth="1"/>
    <col min="15" max="15" width="2" style="7" customWidth="1"/>
    <col min="16" max="16" width="10" style="7" customWidth="1"/>
    <col min="17" max="17" width="2" style="7" customWidth="1"/>
    <col min="18" max="18" width="10" style="7" customWidth="1"/>
    <col min="19" max="16384" width="11.42578125" style="1"/>
  </cols>
  <sheetData>
    <row r="1" spans="1:18" s="2" customFormat="1" ht="3.75" customHeight="1" x14ac:dyDescent="0.4">
      <c r="A1" s="45"/>
      <c r="E1" s="27"/>
      <c r="F1" s="26"/>
      <c r="G1" s="26"/>
      <c r="H1" s="28"/>
      <c r="I1" s="26"/>
      <c r="J1" s="28"/>
      <c r="K1" s="26"/>
      <c r="L1" s="26"/>
      <c r="M1" s="26"/>
      <c r="N1" s="8"/>
      <c r="O1" s="8"/>
      <c r="P1" s="8"/>
      <c r="Q1" s="8"/>
      <c r="R1" s="8"/>
    </row>
    <row r="2" spans="1:18" s="2" customFormat="1" ht="26.25" x14ac:dyDescent="0.4">
      <c r="A2" s="44"/>
      <c r="B2" s="53" t="s">
        <v>0</v>
      </c>
      <c r="C2" s="47"/>
      <c r="D2" s="47"/>
      <c r="E2" s="27"/>
      <c r="F2" s="48"/>
      <c r="G2" s="48"/>
      <c r="H2" s="49"/>
      <c r="I2" s="48"/>
      <c r="J2" s="49"/>
      <c r="K2" s="26"/>
      <c r="L2" s="26"/>
      <c r="M2" s="26"/>
      <c r="N2" s="8"/>
      <c r="O2" s="8"/>
      <c r="P2" s="8"/>
      <c r="Q2" s="8"/>
      <c r="R2" s="8"/>
    </row>
    <row r="3" spans="1:18" s="2" customFormat="1" ht="3.75" customHeight="1" x14ac:dyDescent="0.4">
      <c r="A3" s="44"/>
      <c r="B3" s="53"/>
      <c r="C3" s="47"/>
      <c r="D3" s="47"/>
      <c r="E3" s="27"/>
      <c r="F3" s="48"/>
      <c r="G3" s="48"/>
      <c r="H3" s="49"/>
      <c r="I3" s="48"/>
      <c r="J3" s="49"/>
      <c r="K3" s="26"/>
      <c r="L3" s="26"/>
      <c r="M3" s="26"/>
      <c r="N3" s="8"/>
      <c r="O3" s="8"/>
      <c r="P3" s="8"/>
      <c r="Q3" s="8"/>
      <c r="R3" s="8"/>
    </row>
    <row r="4" spans="1:18" s="2" customFormat="1" ht="26.25" customHeight="1" x14ac:dyDescent="0.25">
      <c r="B4" s="50" t="s">
        <v>6</v>
      </c>
      <c r="C4" s="50"/>
      <c r="D4" s="50"/>
      <c r="E4" s="51"/>
      <c r="F4" s="51"/>
      <c r="G4" s="51"/>
      <c r="H4" s="51"/>
      <c r="I4" s="51"/>
      <c r="J4" s="51"/>
      <c r="M4" s="41"/>
      <c r="O4" s="42"/>
      <c r="P4" s="25"/>
      <c r="Q4" s="25"/>
      <c r="R4" s="25"/>
    </row>
    <row r="5" spans="1:18" s="2" customFormat="1" ht="3.75" customHeight="1" x14ac:dyDescent="0.25">
      <c r="B5" s="51"/>
      <c r="C5" s="51"/>
      <c r="D5" s="51"/>
      <c r="E5" s="27"/>
      <c r="F5" s="48"/>
      <c r="G5" s="48"/>
      <c r="H5" s="49"/>
      <c r="I5" s="48"/>
      <c r="J5" s="49"/>
      <c r="K5" s="8"/>
      <c r="L5" s="8"/>
      <c r="M5" s="8"/>
      <c r="N5" s="8"/>
      <c r="O5" s="8"/>
      <c r="P5" s="8"/>
      <c r="Q5" s="8"/>
      <c r="R5" s="8"/>
    </row>
    <row r="6" spans="1:18" s="2" customFormat="1" ht="26.25" customHeight="1" x14ac:dyDescent="0.25">
      <c r="A6" s="40"/>
      <c r="B6" s="54" t="s">
        <v>11</v>
      </c>
      <c r="C6" s="51"/>
      <c r="D6" s="51"/>
      <c r="E6" s="51"/>
      <c r="F6" s="51"/>
      <c r="G6" s="51"/>
      <c r="H6" s="51"/>
      <c r="I6" s="51"/>
      <c r="J6" s="51"/>
      <c r="R6" s="8"/>
    </row>
    <row r="7" spans="1:18" s="2" customFormat="1" ht="4.5" customHeight="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spans="1:18" s="2" customFormat="1" ht="26.25" customHeight="1" x14ac:dyDescent="0.25">
      <c r="B8" s="40" t="s">
        <v>4</v>
      </c>
      <c r="C8" s="37"/>
      <c r="D8" s="38">
        <f ca="1">TODAY()</f>
        <v>43990</v>
      </c>
      <c r="E8" s="39"/>
      <c r="F8" s="43"/>
      <c r="G8" s="43"/>
      <c r="H8" s="55" t="s">
        <v>9</v>
      </c>
      <c r="I8" s="43"/>
      <c r="J8" s="71"/>
      <c r="L8" s="43" t="s">
        <v>13</v>
      </c>
      <c r="R8" s="71"/>
    </row>
    <row r="9" spans="1:18" s="2" customFormat="1" ht="3.75" customHeight="1" x14ac:dyDescent="0.25">
      <c r="R9" s="8"/>
    </row>
    <row r="10" spans="1:18" s="2" customFormat="1" ht="26.25" customHeight="1" x14ac:dyDescent="0.25">
      <c r="B10" s="68" t="s">
        <v>1</v>
      </c>
      <c r="C10" s="3"/>
      <c r="D10" s="30" t="s">
        <v>2</v>
      </c>
      <c r="E10" s="13"/>
      <c r="F10" s="30" t="s">
        <v>7</v>
      </c>
      <c r="G10" s="14"/>
      <c r="H10" s="31" t="s">
        <v>3</v>
      </c>
      <c r="I10" s="14"/>
      <c r="J10" s="32" t="s">
        <v>14</v>
      </c>
      <c r="K10" s="14"/>
      <c r="L10" s="33" t="s">
        <v>5</v>
      </c>
      <c r="M10" s="35"/>
      <c r="N10" s="33" t="s">
        <v>15</v>
      </c>
      <c r="O10" s="35"/>
      <c r="P10" s="34" t="s">
        <v>8</v>
      </c>
      <c r="Q10" s="64"/>
      <c r="R10" s="67" t="s">
        <v>12</v>
      </c>
    </row>
    <row r="11" spans="1:18" s="2" customFormat="1" ht="3.75" customHeight="1" x14ac:dyDescent="0.25">
      <c r="B11" s="4"/>
      <c r="C11" s="5"/>
      <c r="D11" s="8"/>
      <c r="E11" s="10"/>
      <c r="F11" s="8"/>
      <c r="G11" s="8"/>
      <c r="H11" s="11"/>
      <c r="I11" s="10"/>
      <c r="J11" s="11"/>
      <c r="K11" s="8"/>
      <c r="L11" s="8"/>
      <c r="M11" s="8"/>
      <c r="N11" s="8"/>
      <c r="O11" s="8"/>
      <c r="P11" s="8"/>
      <c r="Q11" s="8"/>
      <c r="R11" s="8"/>
    </row>
    <row r="12" spans="1:18" s="2" customFormat="1" ht="26.25" customHeight="1" x14ac:dyDescent="0.25">
      <c r="A12" s="24">
        <v>1</v>
      </c>
      <c r="B12" s="69"/>
      <c r="C12" s="5"/>
      <c r="D12" s="70"/>
      <c r="E12" s="10"/>
      <c r="F12" s="57" t="str">
        <f>IF(D12="","",DATEDIF($D$8,D12,"M"))</f>
        <v/>
      </c>
      <c r="G12" s="8"/>
      <c r="H12" s="71"/>
      <c r="I12" s="10"/>
      <c r="J12" s="71"/>
      <c r="K12" s="8"/>
      <c r="L12" s="58" t="str">
        <f>IF(H12="","",(H12-J12))</f>
        <v/>
      </c>
      <c r="M12" s="19"/>
      <c r="N12" s="59" t="str">
        <f>IF(L12="","",(L12/F12))</f>
        <v/>
      </c>
      <c r="O12" s="23"/>
      <c r="P12" s="60" t="str">
        <f>IF(N12="","",(1/$J$8*N12))</f>
        <v/>
      </c>
      <c r="Q12" s="65"/>
      <c r="R12" s="72"/>
    </row>
    <row r="13" spans="1:18" s="2" customFormat="1" ht="3.75" customHeight="1" x14ac:dyDescent="0.25">
      <c r="B13" s="6"/>
      <c r="C13" s="5"/>
      <c r="D13" s="17"/>
      <c r="E13" s="10"/>
      <c r="F13" s="15"/>
      <c r="G13" s="8"/>
      <c r="H13" s="11"/>
      <c r="I13" s="10"/>
      <c r="J13" s="11"/>
      <c r="K13" s="8"/>
      <c r="L13" s="8"/>
      <c r="M13" s="8"/>
      <c r="N13" s="20"/>
      <c r="O13" s="20"/>
      <c r="P13" s="36"/>
      <c r="Q13" s="36"/>
      <c r="R13" s="36"/>
    </row>
    <row r="14" spans="1:18" s="2" customFormat="1" ht="26.25" customHeight="1" x14ac:dyDescent="0.25">
      <c r="A14" s="24">
        <v>2</v>
      </c>
      <c r="B14" s="73"/>
      <c r="C14" s="5"/>
      <c r="D14" s="70"/>
      <c r="E14" s="10"/>
      <c r="F14" s="57" t="str">
        <f>IF(D14="","",DATEDIF($D$8,D14,"M"))</f>
        <v/>
      </c>
      <c r="G14" s="8"/>
      <c r="H14" s="71"/>
      <c r="I14" s="10"/>
      <c r="J14" s="71"/>
      <c r="K14" s="8"/>
      <c r="L14" s="58" t="str">
        <f>IF(H14="","",(H14-J14))</f>
        <v/>
      </c>
      <c r="M14" s="19"/>
      <c r="N14" s="59" t="str">
        <f>IF(L14="","",(L14/F14))</f>
        <v/>
      </c>
      <c r="O14" s="23"/>
      <c r="P14" s="60" t="str">
        <f>IF(N14="","",(1/$J$8*N14))</f>
        <v/>
      </c>
      <c r="Q14" s="65"/>
      <c r="R14" s="72"/>
    </row>
    <row r="15" spans="1:18" s="2" customFormat="1" ht="3.75" customHeight="1" x14ac:dyDescent="0.25">
      <c r="B15" s="6"/>
      <c r="C15" s="5"/>
      <c r="D15" s="17"/>
      <c r="E15" s="10"/>
      <c r="F15" s="16"/>
      <c r="G15" s="8"/>
      <c r="H15" s="11"/>
      <c r="I15" s="10"/>
      <c r="J15" s="11"/>
      <c r="K15" s="8"/>
      <c r="L15" s="8"/>
      <c r="M15" s="8"/>
      <c r="N15" s="23"/>
      <c r="O15" s="20"/>
      <c r="P15" s="36"/>
      <c r="Q15" s="36"/>
      <c r="R15" s="36"/>
    </row>
    <row r="16" spans="1:18" s="2" customFormat="1" ht="26.25" customHeight="1" x14ac:dyDescent="0.25">
      <c r="A16" s="24">
        <v>3</v>
      </c>
      <c r="B16" s="73"/>
      <c r="C16" s="5"/>
      <c r="D16" s="70"/>
      <c r="E16" s="10"/>
      <c r="F16" s="57" t="str">
        <f>IF(D16="","",DATEDIF($D$8,D16,"M"))</f>
        <v/>
      </c>
      <c r="G16" s="8"/>
      <c r="H16" s="71"/>
      <c r="I16" s="10"/>
      <c r="J16" s="71"/>
      <c r="K16" s="8"/>
      <c r="L16" s="58" t="str">
        <f>IF(H16="","",(H16-J16))</f>
        <v/>
      </c>
      <c r="M16" s="19"/>
      <c r="N16" s="59" t="str">
        <f>IF(L16="","",(L16/F16))</f>
        <v/>
      </c>
      <c r="O16" s="23"/>
      <c r="P16" s="60" t="str">
        <f>IF(N16="","",(1/$J$8*N16))</f>
        <v/>
      </c>
      <c r="Q16" s="65"/>
      <c r="R16" s="72"/>
    </row>
    <row r="17" spans="1:18" s="2" customFormat="1" ht="3.75" customHeight="1" x14ac:dyDescent="0.25">
      <c r="B17" s="6"/>
      <c r="C17" s="5"/>
      <c r="D17" s="21"/>
      <c r="E17" s="10"/>
      <c r="F17" s="10"/>
      <c r="G17" s="8"/>
      <c r="H17" s="11"/>
      <c r="I17" s="10"/>
      <c r="J17" s="11"/>
      <c r="K17" s="8"/>
      <c r="L17" s="8"/>
      <c r="M17" s="8"/>
      <c r="N17" s="23"/>
      <c r="O17" s="20"/>
      <c r="P17" s="36"/>
      <c r="Q17" s="36"/>
      <c r="R17" s="36"/>
    </row>
    <row r="18" spans="1:18" s="2" customFormat="1" ht="26.25" customHeight="1" x14ac:dyDescent="0.25">
      <c r="A18" s="24">
        <v>4</v>
      </c>
      <c r="B18" s="73"/>
      <c r="C18" s="5"/>
      <c r="D18" s="70"/>
      <c r="E18" s="10"/>
      <c r="F18" s="57" t="str">
        <f>IF(D18="","",DATEDIF($D$8,D18,"M"))</f>
        <v/>
      </c>
      <c r="G18" s="8"/>
      <c r="H18" s="71"/>
      <c r="I18" s="10"/>
      <c r="J18" s="71"/>
      <c r="K18" s="8"/>
      <c r="L18" s="58" t="str">
        <f>IF(H18="","",(H18-J18))</f>
        <v/>
      </c>
      <c r="M18" s="19"/>
      <c r="N18" s="59" t="str">
        <f>IF(L18="","",(L18/F18))</f>
        <v/>
      </c>
      <c r="O18" s="23"/>
      <c r="P18" s="60" t="str">
        <f>IF(N18="","",(1/$J$8*N18))</f>
        <v/>
      </c>
      <c r="Q18" s="65"/>
      <c r="R18" s="72"/>
    </row>
    <row r="19" spans="1:18" s="2" customFormat="1" ht="3.75" customHeight="1" x14ac:dyDescent="0.25">
      <c r="B19" s="6"/>
      <c r="C19" s="5"/>
      <c r="D19" s="21"/>
      <c r="E19" s="10"/>
      <c r="F19" s="10"/>
      <c r="G19" s="8"/>
      <c r="H19" s="11"/>
      <c r="I19" s="10"/>
      <c r="J19" s="11"/>
      <c r="K19" s="8"/>
      <c r="L19" s="8"/>
      <c r="M19" s="8"/>
      <c r="N19" s="23"/>
      <c r="O19" s="20"/>
      <c r="P19" s="36"/>
      <c r="Q19" s="36"/>
      <c r="R19" s="36"/>
    </row>
    <row r="20" spans="1:18" s="2" customFormat="1" ht="26.25" customHeight="1" x14ac:dyDescent="0.25">
      <c r="A20" s="24">
        <v>5</v>
      </c>
      <c r="B20" s="73"/>
      <c r="C20" s="5"/>
      <c r="D20" s="70"/>
      <c r="E20" s="10"/>
      <c r="F20" s="57" t="str">
        <f>IF(D20="","",DATEDIF($D$8,D20,"M"))</f>
        <v/>
      </c>
      <c r="G20" s="8"/>
      <c r="H20" s="71"/>
      <c r="I20" s="10"/>
      <c r="J20" s="71"/>
      <c r="K20" s="8"/>
      <c r="L20" s="58" t="str">
        <f>IF(H20="","",(H20-J20))</f>
        <v/>
      </c>
      <c r="M20" s="19"/>
      <c r="N20" s="59" t="str">
        <f>IF(L20="","",(L20/F20))</f>
        <v/>
      </c>
      <c r="O20" s="23"/>
      <c r="P20" s="60" t="str">
        <f>IF(N20="","",(1/$J$8*N20))</f>
        <v/>
      </c>
      <c r="Q20" s="65"/>
      <c r="R20" s="72"/>
    </row>
    <row r="21" spans="1:18" s="2" customFormat="1" ht="3.75" customHeight="1" x14ac:dyDescent="0.25">
      <c r="B21" s="6"/>
      <c r="C21" s="5"/>
      <c r="D21" s="21"/>
      <c r="E21" s="10"/>
      <c r="F21" s="10"/>
      <c r="G21" s="8"/>
      <c r="H21" s="11"/>
      <c r="I21" s="10"/>
      <c r="J21" s="11"/>
      <c r="K21" s="8"/>
      <c r="L21" s="8"/>
      <c r="M21" s="8"/>
      <c r="N21" s="23"/>
      <c r="O21" s="20"/>
      <c r="P21" s="36"/>
      <c r="Q21" s="36"/>
      <c r="R21" s="36"/>
    </row>
    <row r="22" spans="1:18" s="2" customFormat="1" ht="26.25" customHeight="1" x14ac:dyDescent="0.25">
      <c r="A22" s="24">
        <v>6</v>
      </c>
      <c r="B22" s="73"/>
      <c r="C22" s="5"/>
      <c r="D22" s="70"/>
      <c r="E22" s="10"/>
      <c r="F22" s="57" t="str">
        <f>IF(D22="","",DATEDIF($D$8,D22,"M"))</f>
        <v/>
      </c>
      <c r="G22" s="8"/>
      <c r="H22" s="71"/>
      <c r="I22" s="10"/>
      <c r="J22" s="71"/>
      <c r="K22" s="8"/>
      <c r="L22" s="58" t="str">
        <f>IF(H22="","",(H22-J22))</f>
        <v/>
      </c>
      <c r="M22" s="19"/>
      <c r="N22" s="59" t="str">
        <f>IF(L22="","",(L22/F22))</f>
        <v/>
      </c>
      <c r="O22" s="23"/>
      <c r="P22" s="60" t="str">
        <f>IF(N22="","",(1/$J$8*N22))</f>
        <v/>
      </c>
      <c r="Q22" s="65"/>
      <c r="R22" s="72"/>
    </row>
    <row r="23" spans="1:18" s="2" customFormat="1" ht="3.75" customHeight="1" x14ac:dyDescent="0.25">
      <c r="B23" s="6"/>
      <c r="C23" s="5"/>
      <c r="D23" s="21"/>
      <c r="E23" s="10"/>
      <c r="F23" s="10"/>
      <c r="G23" s="8"/>
      <c r="H23" s="11"/>
      <c r="I23" s="10"/>
      <c r="J23" s="11"/>
      <c r="K23" s="8"/>
      <c r="L23" s="8"/>
      <c r="M23" s="8"/>
      <c r="N23" s="23"/>
      <c r="O23" s="20"/>
      <c r="P23" s="36"/>
      <c r="Q23" s="36"/>
      <c r="R23" s="36"/>
    </row>
    <row r="24" spans="1:18" s="2" customFormat="1" ht="26.25" customHeight="1" x14ac:dyDescent="0.25">
      <c r="A24" s="24">
        <v>7</v>
      </c>
      <c r="B24" s="73"/>
      <c r="C24" s="5"/>
      <c r="D24" s="70"/>
      <c r="E24" s="10"/>
      <c r="F24" s="57" t="str">
        <f>IF(D24="","",DATEDIF($D$8,D24,"M"))</f>
        <v/>
      </c>
      <c r="G24" s="8"/>
      <c r="H24" s="71"/>
      <c r="I24" s="10"/>
      <c r="J24" s="71"/>
      <c r="K24" s="8"/>
      <c r="L24" s="58" t="str">
        <f>IF(H24="","",(H24-J24))</f>
        <v/>
      </c>
      <c r="M24" s="19"/>
      <c r="N24" s="59" t="str">
        <f>IF(L24="","",(L24/F24))</f>
        <v/>
      </c>
      <c r="O24" s="23"/>
      <c r="P24" s="60" t="str">
        <f>IF(N24="","",(1/$J$8*N24))</f>
        <v/>
      </c>
      <c r="Q24" s="65"/>
      <c r="R24" s="72"/>
    </row>
    <row r="25" spans="1:18" s="2" customFormat="1" ht="3.75" customHeight="1" x14ac:dyDescent="0.25">
      <c r="B25" s="6"/>
      <c r="C25" s="5"/>
      <c r="D25" s="21"/>
      <c r="E25" s="10"/>
      <c r="F25" s="10"/>
      <c r="G25" s="8"/>
      <c r="H25" s="11"/>
      <c r="I25" s="10"/>
      <c r="J25" s="11"/>
      <c r="K25" s="8"/>
      <c r="L25" s="8"/>
      <c r="M25" s="8"/>
      <c r="N25" s="23"/>
      <c r="O25" s="20"/>
      <c r="P25" s="36"/>
      <c r="Q25" s="36"/>
      <c r="R25" s="36"/>
    </row>
    <row r="26" spans="1:18" s="2" customFormat="1" ht="26.25" customHeight="1" x14ac:dyDescent="0.25">
      <c r="A26" s="24">
        <v>8</v>
      </c>
      <c r="B26" s="73"/>
      <c r="C26" s="5"/>
      <c r="D26" s="70"/>
      <c r="E26" s="10"/>
      <c r="F26" s="57" t="str">
        <f>IF(D26="","",DATEDIF($D$8,D26,"M"))</f>
        <v/>
      </c>
      <c r="G26" s="8"/>
      <c r="H26" s="71"/>
      <c r="I26" s="10"/>
      <c r="J26" s="71"/>
      <c r="K26" s="8"/>
      <c r="L26" s="58" t="str">
        <f>IF(H26="","",(H26-J26))</f>
        <v/>
      </c>
      <c r="M26" s="19"/>
      <c r="N26" s="59" t="str">
        <f>IF(L26="","",(L26/F26))</f>
        <v/>
      </c>
      <c r="O26" s="23"/>
      <c r="P26" s="60" t="str">
        <f>IF(N26="","",(1/$J$8*N26))</f>
        <v/>
      </c>
      <c r="Q26" s="65"/>
      <c r="R26" s="72"/>
    </row>
    <row r="27" spans="1:18" s="2" customFormat="1" ht="3.75" customHeight="1" x14ac:dyDescent="0.25">
      <c r="B27" s="6"/>
      <c r="C27" s="5"/>
      <c r="D27" s="21"/>
      <c r="E27" s="10"/>
      <c r="F27" s="10"/>
      <c r="G27" s="8"/>
      <c r="H27" s="11"/>
      <c r="I27" s="10"/>
      <c r="J27" s="11"/>
      <c r="K27" s="10"/>
      <c r="L27" s="8"/>
      <c r="M27" s="8"/>
      <c r="N27" s="23"/>
      <c r="O27" s="20"/>
      <c r="P27" s="36"/>
      <c r="Q27" s="36"/>
      <c r="R27" s="36"/>
    </row>
    <row r="28" spans="1:18" s="2" customFormat="1" ht="26.25" customHeight="1" x14ac:dyDescent="0.25">
      <c r="A28" s="24">
        <v>9</v>
      </c>
      <c r="B28" s="73"/>
      <c r="C28" s="5"/>
      <c r="D28" s="70"/>
      <c r="E28" s="10"/>
      <c r="F28" s="57" t="str">
        <f>IF(D28="","",DATEDIF($D$8,D28,"M"))</f>
        <v/>
      </c>
      <c r="G28" s="8"/>
      <c r="H28" s="71"/>
      <c r="I28" s="10"/>
      <c r="J28" s="71"/>
      <c r="K28" s="10"/>
      <c r="L28" s="58" t="str">
        <f>IF(H28="","",(H28-J28))</f>
        <v/>
      </c>
      <c r="M28" s="19"/>
      <c r="N28" s="59" t="str">
        <f>IF(L28="","",(L28/F28))</f>
        <v/>
      </c>
      <c r="O28" s="23"/>
      <c r="P28" s="60" t="str">
        <f>IF(N28="","",(1/$J$8*N28))</f>
        <v/>
      </c>
      <c r="Q28" s="65"/>
      <c r="R28" s="72"/>
    </row>
    <row r="29" spans="1:18" s="2" customFormat="1" ht="3.75" customHeight="1" x14ac:dyDescent="0.25">
      <c r="B29" s="6"/>
      <c r="C29" s="5"/>
      <c r="D29" s="21"/>
      <c r="E29" s="10"/>
      <c r="F29" s="10"/>
      <c r="G29" s="8"/>
      <c r="H29" s="11"/>
      <c r="I29" s="10"/>
      <c r="J29" s="11"/>
      <c r="K29" s="10"/>
      <c r="L29" s="8"/>
      <c r="M29" s="8"/>
      <c r="N29" s="23"/>
      <c r="O29" s="20"/>
      <c r="P29" s="36"/>
      <c r="Q29" s="36"/>
      <c r="R29" s="36"/>
    </row>
    <row r="30" spans="1:18" s="2" customFormat="1" ht="26.25" customHeight="1" x14ac:dyDescent="0.25">
      <c r="A30" s="24">
        <v>10</v>
      </c>
      <c r="B30" s="73"/>
      <c r="C30" s="5"/>
      <c r="D30" s="70"/>
      <c r="E30" s="10"/>
      <c r="F30" s="57" t="str">
        <f>IF(D30="","",DATEDIF($D$8,D30,"M"))</f>
        <v/>
      </c>
      <c r="G30" s="8"/>
      <c r="H30" s="71"/>
      <c r="I30" s="10"/>
      <c r="J30" s="71"/>
      <c r="K30" s="10"/>
      <c r="L30" s="58" t="str">
        <f>IF(H30="","",(H30-J30))</f>
        <v/>
      </c>
      <c r="M30" s="19"/>
      <c r="N30" s="59" t="str">
        <f>IF(L30="","",(L30/F30))</f>
        <v/>
      </c>
      <c r="O30" s="23"/>
      <c r="P30" s="60" t="str">
        <f>IF(N30="","",(1/$J$8*N30))</f>
        <v/>
      </c>
      <c r="Q30" s="65"/>
      <c r="R30" s="72"/>
    </row>
    <row r="31" spans="1:18" s="2" customFormat="1" ht="3.75" customHeight="1" x14ac:dyDescent="0.25">
      <c r="B31" s="6"/>
      <c r="C31" s="5"/>
      <c r="D31" s="21"/>
      <c r="E31" s="10"/>
      <c r="F31" s="10"/>
      <c r="G31" s="8"/>
      <c r="H31" s="11"/>
      <c r="I31" s="10"/>
      <c r="J31" s="11"/>
      <c r="K31" s="10"/>
      <c r="L31" s="8"/>
      <c r="M31" s="8"/>
      <c r="N31" s="20"/>
      <c r="O31" s="20"/>
      <c r="P31" s="20"/>
      <c r="Q31" s="20"/>
    </row>
    <row r="32" spans="1:18" s="2" customFormat="1" ht="26.25" customHeight="1" x14ac:dyDescent="0.25">
      <c r="B32" s="46" t="s">
        <v>10</v>
      </c>
      <c r="C32" s="5"/>
      <c r="D32" s="22"/>
      <c r="E32" s="10"/>
      <c r="F32" s="52"/>
      <c r="G32" s="15"/>
      <c r="H32" s="56" t="str">
        <f>IF(H12="","",SUM(H12+H14+H16+H18+H20+H22+H24+H26+H28+H30))</f>
        <v/>
      </c>
      <c r="I32" s="10"/>
      <c r="J32" s="56" t="str">
        <f>IF(J12="","",SUM(J12+J14+J16+J18+J20+J22+J24+J26+J28+J30))</f>
        <v/>
      </c>
      <c r="K32" s="10"/>
      <c r="L32" s="59" t="str">
        <f>IF(L12="","",(H32-J32))</f>
        <v/>
      </c>
      <c r="M32" s="19"/>
      <c r="N32" s="56" t="str">
        <f>IF(N12="","",(SUM(N12,N14,N16,N18,N20,N22,N24,N26,N28,N30)))</f>
        <v/>
      </c>
      <c r="O32" s="29"/>
      <c r="P32" s="61" t="str">
        <f>IF(P12="","",(SUM(P12,P14,P16,P18,P20,P22,P24,P26,P28,P30)))</f>
        <v/>
      </c>
      <c r="Q32" s="66"/>
    </row>
    <row r="33" spans="2:18" s="2" customFormat="1" ht="3.75" customHeight="1" x14ac:dyDescent="0.25">
      <c r="B33" s="6"/>
      <c r="C33" s="5"/>
      <c r="D33" s="18"/>
      <c r="E33" s="10"/>
      <c r="F33" s="15"/>
      <c r="G33" s="15"/>
      <c r="H33" s="16"/>
      <c r="I33" s="10"/>
      <c r="J33" s="16"/>
      <c r="K33" s="10"/>
      <c r="L33" s="8"/>
      <c r="M33" s="8"/>
      <c r="N33" s="8"/>
      <c r="O33" s="8"/>
      <c r="P33" s="8"/>
      <c r="Q33" s="8"/>
      <c r="R33" s="8"/>
    </row>
    <row r="34" spans="2:18" s="2" customFormat="1" x14ac:dyDescent="0.25">
      <c r="D34" s="17"/>
      <c r="E34" s="10"/>
      <c r="F34" s="8"/>
      <c r="G34" s="8"/>
      <c r="H34" s="11"/>
      <c r="I34" s="8"/>
      <c r="J34" s="11"/>
      <c r="K34" s="8"/>
      <c r="L34" s="8"/>
      <c r="M34" s="8"/>
      <c r="N34" s="8"/>
      <c r="O34" s="8"/>
      <c r="P34" s="8"/>
      <c r="Q34" s="8"/>
      <c r="R34" s="8"/>
    </row>
  </sheetData>
  <sheetProtection algorithmName="SHA-512" hashValue="6WskU/eauAVfLOS+uZlL4mi/aBhzIixhIS3oJbNFpGc7nib3JuhyC27cwe/ARNzZwKNO9ZBErg4xZNPxKLYymg==" saltValue="0VZCPFhXQm2mUbIvsBXrFQ==" spinCount="100000" sheet="1" objects="1" scenarios="1"/>
  <dataConsolidate/>
  <conditionalFormatting sqref="O12">
    <cfRule type="cellIs" dxfId="3" priority="2" operator="greaterThan">
      <formula>0</formula>
    </cfRule>
  </conditionalFormatting>
  <conditionalFormatting sqref="O32">
    <cfRule type="cellIs" dxfId="2" priority="1" operator="greaterThan">
      <formula>0</formula>
    </cfRule>
  </conditionalFormatting>
  <dataValidations xWindow="258" yWindow="609" count="21">
    <dataValidation operator="greaterThan" allowBlank="1" showInputMessage="1" showErrorMessage="1" promptTitle="Sparziel" prompt="Was möchten Sie sich mit Ihrem Geld in Zukunft kaufen? (= Sparziel)" sqref="B12 B14 B16 B18 B20 B22 B24 B26 B28 B30"/>
    <dataValidation type="decimal" errorStyle="information" operator="greaterThan" allowBlank="1" showInputMessage="1" showErrorMessage="1" errorTitle="Preis" error="Geldbetrag &lt;0 eingeben" promptTitle="Preis" prompt="Wie viel kostet der Kauf Ihres Sparziels ca.?" sqref="H12 H14 H16 H18 H20 H22 H24 H26 H28 H30">
      <formula1>0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20 D18">
      <formula1>D1048571</formula1>
    </dataValidation>
    <dataValidation type="decimal" operator="greaterThanOrEqual" allowBlank="1" showInputMessage="1" showErrorMessage="1" promptTitle="Monatseinkommen (netto)" prompt="Bitte geben Sie Ihr monatliches Nettoeinkommen inkl. Beihilfen etc. an. " sqref="J8">
      <formula1>0</formula1>
    </dataValidation>
    <dataValidation allowBlank="1" showInputMessage="1" showErrorMessage="1" promptTitle="Anteil am Einkommen" prompt="Das ist der prozentuelle Anteil Ihres Sparziels im Vergleich zum monatlichen Nettoeinkommen. " sqref="P14:Q14 P30:Q30 P16:Q16 P18:Q18 P20:Q20 P22:Q22 P24:Q24 P26:Q26 P28:Q28 P12:Q12"/>
    <dataValidation allowBlank="1" showInputMessage="1" showErrorMessage="1" promptTitle="Ansparbetrag" prompt="Dieser Geldbetrag fehlt Ihnen noch zum Erreichen Ihres Sparziels. " sqref="L12 L28 L14 L16 L18 L20 L22 L24 L26 L30"/>
    <dataValidation allowBlank="1" showInputMessage="1" showErrorMessage="1" promptTitle="Monate" prompt="So viele Monate liegen zwischen heute und dem Kauf des Sparziels. " sqref="F12 F28 F14 F16 F18 F20 F22 F24 F26 F30"/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20" sqref="D30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12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14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16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22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24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26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28">
      <formula1>D8</formula1>
    </dataValidation>
    <dataValidation type="whole" allowBlank="1" showInputMessage="1" showErrorMessage="1" promptTitle="Priorität" prompt="Bewerten Sie die Sparziele danach, wie wichtig Ihnen die Erreichung ist. _x000a__x000a_1 = sehr wichtig_x000a_5 = wenig wichtig" sqref="R28 R12 R14 R16 R18 R20 R26 R22 R24 R30">
      <formula1>1</formula1>
      <formula2>5</formula2>
    </dataValidation>
    <dataValidation allowBlank="1" showInputMessage="1" showErrorMessage="1" promptTitle="Priorität" prompt="Bewerten Sie die Sparziele danach, wie wichtig Ihnen die Erreichung ist. _x000a__x000a_1 = sehr wichtig_x000a_5 = wenig wichtig" sqref="R10"/>
    <dataValidation type="decimal" operator="greaterThanOrEqual" allowBlank="1" showInputMessage="1" showErrorMessage="1" promptTitle="Unregelmäßige Einnahmen pro Jahr" prompt="Bitte geben Sie unregelmäßige Jahreseinnahmen wie Urlaubs- und Weihnachtsgeld, Boni etc. an. _x000a__x000a_Diese Zusatzeinnahmen können gegebenenfalls bei &quot;verwendete Ersparnisse&quot; berücksichtigt werden. " sqref="R8">
      <formula1>0</formula1>
    </dataValidation>
    <dataValidation allowBlank="1" showInputMessage="1" showErrorMessage="1" promptTitle="Sparbetrag" prompt="So viel müssen Sie monatlich ansparen, damit das Sparziel bis zum angegebenen Kaufzeitpunkt erreicht werden kann. " sqref="N12 N14 N16 N18 N20 N22 N24 N26 N28 N30"/>
    <dataValidation type="decimal" errorStyle="information" operator="lessThanOrEqual" allowBlank="1" showInputMessage="1" showErrorMessage="1" errorTitle="Eingesetzte Ersparnisse" error="Geldbetrag kleiner/gleich dem Preis für das Sparziel" promptTitle="Verwendete Ersparnisse" prompt="Wie viel von Ihren bereits vorhandenen Ersparnissen möchten Sie für dieses Sparziel verwenden?" sqref="J12 J14 J16 J18 J20 J22 J24 J26 J28 J30">
      <formula1>H12</formula1>
    </dataValidation>
  </dataValidations>
  <pageMargins left="0.7" right="0.7" top="0.75" bottom="0.75" header="0.3" footer="0.3"/>
  <pageSetup paperSize="9" orientation="landscape" r:id="rId1"/>
  <headerFooter>
    <oddFooter xml:space="preserve">&amp;L&amp;6(c) SCHULDNERHILFE OÖ
Stockhofstraße 9, 4020 Linz
0732/77 77 34, linz@schuldnerhilfe.at&amp;C&amp;6Beratung in 
Linz - Rohrbach-Berg - Freistadt - Kirchdorf/Kr. - Perg
&amp;R&amp;6Stand: 05/2020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view="pageLayout" zoomScaleNormal="100" zoomScaleSheetLayoutView="100" workbookViewId="0">
      <selection activeCell="B26" sqref="B26"/>
    </sheetView>
  </sheetViews>
  <sheetFormatPr baseColWidth="10" defaultRowHeight="15" x14ac:dyDescent="0.25"/>
  <cols>
    <col min="1" max="1" width="2.7109375" style="1" customWidth="1"/>
    <col min="2" max="2" width="23" style="1" customWidth="1"/>
    <col min="3" max="3" width="2.140625" style="1" customWidth="1"/>
    <col min="4" max="4" width="10" style="7" customWidth="1"/>
    <col min="5" max="5" width="2" style="9" customWidth="1"/>
    <col min="6" max="6" width="9.85546875" style="7" customWidth="1"/>
    <col min="7" max="7" width="2" style="7" customWidth="1"/>
    <col min="8" max="8" width="9.85546875" style="12" customWidth="1"/>
    <col min="9" max="9" width="2.140625" style="7" customWidth="1"/>
    <col min="10" max="10" width="10" style="12" customWidth="1"/>
    <col min="11" max="11" width="2" style="7" customWidth="1"/>
    <col min="12" max="12" width="10" style="7" customWidth="1"/>
    <col min="13" max="13" width="2" style="7" customWidth="1"/>
    <col min="14" max="14" width="10" style="7" customWidth="1"/>
    <col min="15" max="15" width="2" style="7" customWidth="1"/>
    <col min="16" max="16" width="10" style="7" customWidth="1"/>
    <col min="17" max="17" width="2" style="7" customWidth="1"/>
    <col min="18" max="18" width="10" style="7" customWidth="1"/>
    <col min="19" max="16384" width="11.42578125" style="1"/>
  </cols>
  <sheetData>
    <row r="1" spans="1:18" s="2" customFormat="1" ht="3.75" customHeight="1" x14ac:dyDescent="0.4">
      <c r="A1" s="45"/>
      <c r="E1" s="27"/>
      <c r="F1" s="26"/>
      <c r="G1" s="26"/>
      <c r="H1" s="28"/>
      <c r="I1" s="26"/>
      <c r="J1" s="28"/>
      <c r="K1" s="26"/>
      <c r="L1" s="26"/>
      <c r="M1" s="26"/>
      <c r="N1" s="8"/>
      <c r="O1" s="8"/>
      <c r="P1" s="8"/>
      <c r="Q1" s="8"/>
      <c r="R1" s="8"/>
    </row>
    <row r="2" spans="1:18" s="2" customFormat="1" ht="26.25" x14ac:dyDescent="0.4">
      <c r="A2" s="44"/>
      <c r="B2" s="53" t="s">
        <v>0</v>
      </c>
      <c r="C2" s="47"/>
      <c r="D2" s="47"/>
      <c r="E2" s="27"/>
      <c r="F2" s="48"/>
      <c r="G2" s="48"/>
      <c r="H2" s="49"/>
      <c r="I2" s="48"/>
      <c r="J2" s="49"/>
      <c r="K2" s="26"/>
      <c r="L2" s="26"/>
      <c r="M2" s="26"/>
      <c r="N2" s="8"/>
      <c r="O2" s="8"/>
      <c r="P2" s="8"/>
      <c r="Q2" s="8"/>
      <c r="R2" s="8"/>
    </row>
    <row r="3" spans="1:18" s="2" customFormat="1" ht="3.75" customHeight="1" x14ac:dyDescent="0.4">
      <c r="A3" s="44"/>
      <c r="B3" s="53"/>
      <c r="C3" s="47"/>
      <c r="D3" s="47"/>
      <c r="E3" s="27"/>
      <c r="F3" s="48"/>
      <c r="G3" s="48"/>
      <c r="H3" s="49"/>
      <c r="I3" s="48"/>
      <c r="J3" s="49"/>
      <c r="K3" s="26"/>
      <c r="L3" s="26"/>
      <c r="M3" s="26"/>
      <c r="N3" s="8"/>
      <c r="O3" s="8"/>
      <c r="P3" s="8"/>
      <c r="Q3" s="8"/>
      <c r="R3" s="8"/>
    </row>
    <row r="4" spans="1:18" s="2" customFormat="1" ht="26.25" customHeight="1" x14ac:dyDescent="0.25">
      <c r="B4" s="50" t="s">
        <v>6</v>
      </c>
      <c r="C4" s="50"/>
      <c r="D4" s="50"/>
      <c r="E4" s="51"/>
      <c r="F4" s="51"/>
      <c r="G4" s="51"/>
      <c r="H4" s="51"/>
      <c r="I4" s="51"/>
      <c r="J4" s="51"/>
      <c r="M4" s="41"/>
      <c r="O4" s="42"/>
      <c r="P4" s="25"/>
      <c r="Q4" s="25"/>
      <c r="R4" s="25"/>
    </row>
    <row r="5" spans="1:18" s="2" customFormat="1" ht="3.75" customHeight="1" x14ac:dyDescent="0.25">
      <c r="B5" s="51"/>
      <c r="C5" s="51"/>
      <c r="D5" s="51"/>
      <c r="E5" s="27"/>
      <c r="F5" s="48"/>
      <c r="G5" s="48"/>
      <c r="H5" s="49"/>
      <c r="I5" s="48"/>
      <c r="J5" s="49"/>
      <c r="K5" s="8"/>
      <c r="L5" s="8"/>
      <c r="M5" s="8"/>
      <c r="N5" s="8"/>
      <c r="O5" s="8"/>
      <c r="P5" s="8"/>
      <c r="Q5" s="8"/>
      <c r="R5" s="8"/>
    </row>
    <row r="6" spans="1:18" s="2" customFormat="1" ht="26.25" customHeight="1" x14ac:dyDescent="0.25">
      <c r="A6" s="40"/>
      <c r="B6" s="54" t="s">
        <v>11</v>
      </c>
      <c r="C6" s="51"/>
      <c r="D6" s="51"/>
      <c r="E6" s="51"/>
      <c r="F6" s="51"/>
      <c r="G6" s="51"/>
      <c r="H6" s="51"/>
      <c r="I6" s="51"/>
      <c r="J6" s="51"/>
      <c r="R6" s="8"/>
    </row>
    <row r="7" spans="1:18" s="2" customFormat="1" ht="4.5" customHeight="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</row>
    <row r="8" spans="1:18" s="2" customFormat="1" ht="26.25" customHeight="1" x14ac:dyDescent="0.25">
      <c r="B8" s="40" t="s">
        <v>4</v>
      </c>
      <c r="C8" s="37"/>
      <c r="D8" s="38">
        <f ca="1">TODAY()</f>
        <v>43990</v>
      </c>
      <c r="E8" s="39"/>
      <c r="F8" s="43"/>
      <c r="G8" s="43"/>
      <c r="H8" s="55" t="s">
        <v>9</v>
      </c>
      <c r="I8" s="43"/>
      <c r="J8" s="74">
        <v>1495</v>
      </c>
      <c r="L8" s="43" t="s">
        <v>13</v>
      </c>
      <c r="R8" s="74">
        <f>1614+1577</f>
        <v>3191</v>
      </c>
    </row>
    <row r="9" spans="1:18" s="2" customFormat="1" ht="3.75" customHeight="1" x14ac:dyDescent="0.25">
      <c r="R9" s="8"/>
    </row>
    <row r="10" spans="1:18" s="2" customFormat="1" ht="26.25" customHeight="1" x14ac:dyDescent="0.25">
      <c r="B10" s="68" t="s">
        <v>1</v>
      </c>
      <c r="C10" s="3"/>
      <c r="D10" s="30" t="s">
        <v>2</v>
      </c>
      <c r="E10" s="13"/>
      <c r="F10" s="30" t="s">
        <v>7</v>
      </c>
      <c r="G10" s="14"/>
      <c r="H10" s="31" t="s">
        <v>3</v>
      </c>
      <c r="I10" s="14"/>
      <c r="J10" s="32" t="s">
        <v>14</v>
      </c>
      <c r="K10" s="14"/>
      <c r="L10" s="33" t="s">
        <v>5</v>
      </c>
      <c r="M10" s="35"/>
      <c r="N10" s="33" t="s">
        <v>15</v>
      </c>
      <c r="O10" s="35"/>
      <c r="P10" s="34" t="s">
        <v>8</v>
      </c>
      <c r="Q10" s="64"/>
      <c r="R10" s="67" t="s">
        <v>12</v>
      </c>
    </row>
    <row r="11" spans="1:18" s="2" customFormat="1" ht="3.75" customHeight="1" x14ac:dyDescent="0.25">
      <c r="B11" s="4"/>
      <c r="C11" s="5"/>
      <c r="D11" s="8"/>
      <c r="E11" s="10"/>
      <c r="F11" s="8"/>
      <c r="G11" s="8"/>
      <c r="H11" s="11"/>
      <c r="I11" s="10"/>
      <c r="J11" s="11"/>
      <c r="K11" s="8"/>
      <c r="L11" s="8"/>
      <c r="M11" s="8"/>
      <c r="N11" s="8"/>
      <c r="O11" s="8"/>
      <c r="P11" s="8"/>
      <c r="Q11" s="8"/>
      <c r="R11" s="8"/>
    </row>
    <row r="12" spans="1:18" s="2" customFormat="1" ht="26.25" customHeight="1" x14ac:dyDescent="0.25">
      <c r="A12" s="24">
        <v>1</v>
      </c>
      <c r="B12" s="75" t="s">
        <v>16</v>
      </c>
      <c r="C12" s="5"/>
      <c r="D12" s="76">
        <v>45778</v>
      </c>
      <c r="E12" s="10"/>
      <c r="F12" s="57">
        <f ca="1">IF(D12="","",DATEDIF($D$8,D12,"M"))</f>
        <v>58</v>
      </c>
      <c r="G12" s="8"/>
      <c r="H12" s="74">
        <v>8900</v>
      </c>
      <c r="I12" s="10"/>
      <c r="J12" s="74">
        <v>2500</v>
      </c>
      <c r="K12" s="8"/>
      <c r="L12" s="58">
        <f>IF(H12="","",(H12-J12))</f>
        <v>6400</v>
      </c>
      <c r="M12" s="19"/>
      <c r="N12" s="59">
        <f ca="1">IF(L12="","",(L12/F12))</f>
        <v>110.34482758620689</v>
      </c>
      <c r="O12" s="23"/>
      <c r="P12" s="60">
        <f ca="1">IF(N12="","",(1/$J$8*N12))</f>
        <v>7.3809249221543069E-2</v>
      </c>
      <c r="Q12" s="65"/>
      <c r="R12" s="77">
        <v>1</v>
      </c>
    </row>
    <row r="13" spans="1:18" s="2" customFormat="1" ht="3.75" customHeight="1" x14ac:dyDescent="0.25">
      <c r="B13" s="6"/>
      <c r="C13" s="5"/>
      <c r="D13" s="17"/>
      <c r="E13" s="10"/>
      <c r="F13" s="15"/>
      <c r="G13" s="8"/>
      <c r="H13" s="11"/>
      <c r="I13" s="10"/>
      <c r="J13" s="11"/>
      <c r="K13" s="8"/>
      <c r="L13" s="8"/>
      <c r="M13" s="8"/>
      <c r="N13" s="20"/>
      <c r="O13" s="20"/>
      <c r="P13" s="36"/>
      <c r="Q13" s="36"/>
      <c r="R13" s="36"/>
    </row>
    <row r="14" spans="1:18" s="2" customFormat="1" ht="26.25" customHeight="1" x14ac:dyDescent="0.25">
      <c r="A14" s="24">
        <v>2</v>
      </c>
      <c r="B14" s="78" t="s">
        <v>17</v>
      </c>
      <c r="C14" s="5"/>
      <c r="D14" s="76">
        <v>44805</v>
      </c>
      <c r="E14" s="10"/>
      <c r="F14" s="57">
        <f ca="1">IF(D14="","",DATEDIF($D$8,D14,"M"))</f>
        <v>26</v>
      </c>
      <c r="G14" s="8"/>
      <c r="H14" s="74">
        <v>790</v>
      </c>
      <c r="I14" s="10"/>
      <c r="J14" s="74">
        <v>0</v>
      </c>
      <c r="K14" s="8"/>
      <c r="L14" s="58">
        <f>IF(H14="","",(H14-J14))</f>
        <v>790</v>
      </c>
      <c r="M14" s="19"/>
      <c r="N14" s="59">
        <f ca="1">IF(L14="","",(L14/F14))</f>
        <v>30.384615384615383</v>
      </c>
      <c r="O14" s="23"/>
      <c r="P14" s="60">
        <f ca="1">IF(N14="","",(1/$J$8*N14))</f>
        <v>2.0324157447903266E-2</v>
      </c>
      <c r="Q14" s="65"/>
      <c r="R14" s="77">
        <v>2</v>
      </c>
    </row>
    <row r="15" spans="1:18" s="2" customFormat="1" ht="3.75" customHeight="1" x14ac:dyDescent="0.25">
      <c r="B15" s="6"/>
      <c r="C15" s="5"/>
      <c r="D15" s="17"/>
      <c r="E15" s="10"/>
      <c r="F15" s="16"/>
      <c r="G15" s="8"/>
      <c r="H15" s="11"/>
      <c r="I15" s="10"/>
      <c r="J15" s="11"/>
      <c r="K15" s="8"/>
      <c r="L15" s="8"/>
      <c r="M15" s="8"/>
      <c r="N15" s="23"/>
      <c r="O15" s="20"/>
      <c r="P15" s="36"/>
      <c r="Q15" s="36"/>
      <c r="R15" s="36"/>
    </row>
    <row r="16" spans="1:18" s="2" customFormat="1" ht="26.25" customHeight="1" x14ac:dyDescent="0.25">
      <c r="A16" s="24">
        <v>3</v>
      </c>
      <c r="B16" s="78" t="s">
        <v>18</v>
      </c>
      <c r="C16" s="5"/>
      <c r="D16" s="76">
        <v>48030</v>
      </c>
      <c r="E16" s="10"/>
      <c r="F16" s="57">
        <f ca="1">IF(D16="","",DATEDIF($D$8,D16,"M"))</f>
        <v>132</v>
      </c>
      <c r="G16" s="8"/>
      <c r="H16" s="74">
        <v>11000</v>
      </c>
      <c r="I16" s="10"/>
      <c r="J16" s="74">
        <v>1400</v>
      </c>
      <c r="K16" s="8"/>
      <c r="L16" s="58">
        <f>IF(H16="","",(H16-J16))</f>
        <v>9600</v>
      </c>
      <c r="M16" s="19"/>
      <c r="N16" s="59">
        <f ca="1">IF(L16="","",(L16/F16))</f>
        <v>72.727272727272734</v>
      </c>
      <c r="O16" s="23"/>
      <c r="P16" s="60">
        <f ca="1">IF(N16="","",(1/$J$8*N16))</f>
        <v>4.8647005168744303E-2</v>
      </c>
      <c r="Q16" s="65"/>
      <c r="R16" s="77">
        <v>4</v>
      </c>
    </row>
    <row r="17" spans="1:18" s="2" customFormat="1" ht="3.75" customHeight="1" x14ac:dyDescent="0.25">
      <c r="B17" s="6"/>
      <c r="C17" s="5"/>
      <c r="D17" s="21"/>
      <c r="E17" s="10"/>
      <c r="F17" s="10"/>
      <c r="G17" s="8"/>
      <c r="H17" s="11"/>
      <c r="I17" s="10"/>
      <c r="J17" s="11"/>
      <c r="K17" s="8"/>
      <c r="L17" s="8"/>
      <c r="M17" s="8"/>
      <c r="N17" s="23"/>
      <c r="O17" s="20"/>
      <c r="P17" s="36"/>
      <c r="Q17" s="36"/>
      <c r="R17" s="36"/>
    </row>
    <row r="18" spans="1:18" s="2" customFormat="1" ht="26.25" customHeight="1" x14ac:dyDescent="0.25">
      <c r="A18" s="24">
        <v>4</v>
      </c>
      <c r="B18" s="78" t="s">
        <v>19</v>
      </c>
      <c r="C18" s="5"/>
      <c r="D18" s="76">
        <v>46966</v>
      </c>
      <c r="E18" s="10"/>
      <c r="F18" s="57">
        <f ca="1">IF(D18="","",DATEDIF($D$8,D18,"M"))</f>
        <v>97</v>
      </c>
      <c r="G18" s="8"/>
      <c r="H18" s="74">
        <v>70000</v>
      </c>
      <c r="I18" s="10"/>
      <c r="J18" s="74">
        <v>13400</v>
      </c>
      <c r="K18" s="8"/>
      <c r="L18" s="58">
        <f>IF(H18="","",(H18-J18))</f>
        <v>56600</v>
      </c>
      <c r="M18" s="19"/>
      <c r="N18" s="59">
        <f ca="1">IF(L18="","",(L18/F18))</f>
        <v>583.5051546391752</v>
      </c>
      <c r="O18" s="23"/>
      <c r="P18" s="60">
        <f ca="1">IF(N18="","",(1/$J$8*N18))</f>
        <v>0.39030445126366231</v>
      </c>
      <c r="Q18" s="65"/>
      <c r="R18" s="77">
        <v>1</v>
      </c>
    </row>
    <row r="19" spans="1:18" s="2" customFormat="1" ht="3.75" customHeight="1" x14ac:dyDescent="0.25">
      <c r="B19" s="6"/>
      <c r="C19" s="5"/>
      <c r="D19" s="21"/>
      <c r="E19" s="10"/>
      <c r="F19" s="10"/>
      <c r="G19" s="8"/>
      <c r="H19" s="11"/>
      <c r="I19" s="10"/>
      <c r="J19" s="11"/>
      <c r="K19" s="8"/>
      <c r="L19" s="8"/>
      <c r="M19" s="8"/>
      <c r="N19" s="23"/>
      <c r="O19" s="20"/>
      <c r="P19" s="36"/>
      <c r="Q19" s="36"/>
      <c r="R19" s="36"/>
    </row>
    <row r="20" spans="1:18" s="2" customFormat="1" ht="26.25" customHeight="1" x14ac:dyDescent="0.25">
      <c r="A20" s="24">
        <v>5</v>
      </c>
      <c r="B20" s="78"/>
      <c r="C20" s="5"/>
      <c r="D20" s="76"/>
      <c r="E20" s="10"/>
      <c r="F20" s="57" t="str">
        <f>IF(D20="","",DATEDIF($D$8,D20,"M"))</f>
        <v/>
      </c>
      <c r="G20" s="8"/>
      <c r="H20" s="74"/>
      <c r="I20" s="10"/>
      <c r="J20" s="74"/>
      <c r="K20" s="8"/>
      <c r="L20" s="58" t="str">
        <f>IF(H20="","",(H20-J20))</f>
        <v/>
      </c>
      <c r="M20" s="19"/>
      <c r="N20" s="59" t="str">
        <f>IF(L20="","",(L20/F20))</f>
        <v/>
      </c>
      <c r="O20" s="23"/>
      <c r="P20" s="60" t="str">
        <f>IF(N20="","",(1/$J$8*N20))</f>
        <v/>
      </c>
      <c r="Q20" s="65"/>
      <c r="R20" s="77"/>
    </row>
    <row r="21" spans="1:18" s="2" customFormat="1" ht="3.75" customHeight="1" x14ac:dyDescent="0.25">
      <c r="B21" s="6"/>
      <c r="C21" s="5"/>
      <c r="D21" s="21"/>
      <c r="E21" s="10"/>
      <c r="F21" s="10"/>
      <c r="G21" s="8"/>
      <c r="H21" s="11"/>
      <c r="I21" s="10"/>
      <c r="J21" s="11"/>
      <c r="K21" s="8"/>
      <c r="L21" s="8"/>
      <c r="M21" s="8"/>
      <c r="N21" s="23"/>
      <c r="O21" s="20"/>
      <c r="P21" s="36"/>
      <c r="Q21" s="36"/>
      <c r="R21" s="36"/>
    </row>
    <row r="22" spans="1:18" s="2" customFormat="1" ht="26.25" customHeight="1" x14ac:dyDescent="0.25">
      <c r="A22" s="24">
        <v>6</v>
      </c>
      <c r="B22" s="78"/>
      <c r="C22" s="5"/>
      <c r="D22" s="76"/>
      <c r="E22" s="10"/>
      <c r="F22" s="57" t="str">
        <f>IF(D22="","",DATEDIF($D$8,D22,"M"))</f>
        <v/>
      </c>
      <c r="G22" s="8"/>
      <c r="H22" s="74"/>
      <c r="I22" s="10"/>
      <c r="J22" s="74"/>
      <c r="K22" s="8"/>
      <c r="L22" s="58" t="str">
        <f>IF(H22="","",(H22-J22))</f>
        <v/>
      </c>
      <c r="M22" s="19"/>
      <c r="N22" s="59" t="str">
        <f>IF(L22="","",(L22/F22))</f>
        <v/>
      </c>
      <c r="O22" s="23"/>
      <c r="P22" s="60" t="str">
        <f>IF(N22="","",(1/$J$8*N22))</f>
        <v/>
      </c>
      <c r="Q22" s="65"/>
      <c r="R22" s="77"/>
    </row>
    <row r="23" spans="1:18" s="2" customFormat="1" ht="3.75" customHeight="1" x14ac:dyDescent="0.25">
      <c r="B23" s="6"/>
      <c r="C23" s="5"/>
      <c r="D23" s="21"/>
      <c r="E23" s="10"/>
      <c r="F23" s="10"/>
      <c r="G23" s="8"/>
      <c r="H23" s="11"/>
      <c r="I23" s="10"/>
      <c r="J23" s="11"/>
      <c r="K23" s="8"/>
      <c r="L23" s="8"/>
      <c r="M23" s="8"/>
      <c r="N23" s="23"/>
      <c r="O23" s="20"/>
      <c r="P23" s="36"/>
      <c r="Q23" s="36"/>
      <c r="R23" s="36"/>
    </row>
    <row r="24" spans="1:18" s="2" customFormat="1" ht="26.25" customHeight="1" x14ac:dyDescent="0.25">
      <c r="A24" s="24">
        <v>7</v>
      </c>
      <c r="B24" s="78"/>
      <c r="C24" s="5"/>
      <c r="D24" s="76"/>
      <c r="E24" s="10"/>
      <c r="F24" s="57" t="str">
        <f>IF(D24="","",DATEDIF($D$8,D24,"M"))</f>
        <v/>
      </c>
      <c r="G24" s="8"/>
      <c r="H24" s="74"/>
      <c r="I24" s="10"/>
      <c r="J24" s="74"/>
      <c r="K24" s="8"/>
      <c r="L24" s="58" t="str">
        <f>IF(H24="","",(H24-J24))</f>
        <v/>
      </c>
      <c r="M24" s="19"/>
      <c r="N24" s="59" t="str">
        <f>IF(L24="","",(L24/F24))</f>
        <v/>
      </c>
      <c r="O24" s="23"/>
      <c r="P24" s="60" t="str">
        <f>IF(N24="","",(1/$J$8*N24))</f>
        <v/>
      </c>
      <c r="Q24" s="65"/>
      <c r="R24" s="77"/>
    </row>
    <row r="25" spans="1:18" s="2" customFormat="1" ht="3.75" customHeight="1" x14ac:dyDescent="0.25">
      <c r="B25" s="6"/>
      <c r="C25" s="5"/>
      <c r="D25" s="21"/>
      <c r="E25" s="10"/>
      <c r="F25" s="10"/>
      <c r="G25" s="8"/>
      <c r="H25" s="11"/>
      <c r="I25" s="10"/>
      <c r="J25" s="11"/>
      <c r="K25" s="8"/>
      <c r="L25" s="8"/>
      <c r="M25" s="8"/>
      <c r="N25" s="23"/>
      <c r="O25" s="20"/>
      <c r="P25" s="36"/>
      <c r="Q25" s="36"/>
      <c r="R25" s="36"/>
    </row>
    <row r="26" spans="1:18" s="2" customFormat="1" ht="26.25" customHeight="1" x14ac:dyDescent="0.25">
      <c r="A26" s="24">
        <v>8</v>
      </c>
      <c r="B26" s="78"/>
      <c r="C26" s="5"/>
      <c r="D26" s="76"/>
      <c r="E26" s="10"/>
      <c r="F26" s="57" t="str">
        <f>IF(D26="","",DATEDIF($D$8,D26,"M"))</f>
        <v/>
      </c>
      <c r="G26" s="8"/>
      <c r="H26" s="74"/>
      <c r="I26" s="10"/>
      <c r="J26" s="74"/>
      <c r="K26" s="8"/>
      <c r="L26" s="58" t="str">
        <f>IF(H26="","",(H26-J26))</f>
        <v/>
      </c>
      <c r="M26" s="19"/>
      <c r="N26" s="59" t="str">
        <f>IF(L26="","",(L26/F26))</f>
        <v/>
      </c>
      <c r="O26" s="23"/>
      <c r="P26" s="60" t="str">
        <f>IF(N26="","",(1/$J$8*N26))</f>
        <v/>
      </c>
      <c r="Q26" s="65"/>
      <c r="R26" s="77"/>
    </row>
    <row r="27" spans="1:18" s="2" customFormat="1" ht="3.75" customHeight="1" x14ac:dyDescent="0.25">
      <c r="B27" s="6"/>
      <c r="C27" s="5"/>
      <c r="D27" s="21"/>
      <c r="E27" s="10"/>
      <c r="F27" s="10"/>
      <c r="G27" s="8"/>
      <c r="H27" s="11"/>
      <c r="I27" s="10"/>
      <c r="J27" s="11"/>
      <c r="K27" s="10"/>
      <c r="L27" s="8"/>
      <c r="M27" s="8"/>
      <c r="N27" s="23"/>
      <c r="O27" s="20"/>
      <c r="P27" s="36"/>
      <c r="Q27" s="36"/>
      <c r="R27" s="36"/>
    </row>
    <row r="28" spans="1:18" s="2" customFormat="1" ht="26.25" customHeight="1" x14ac:dyDescent="0.25">
      <c r="A28" s="24">
        <v>9</v>
      </c>
      <c r="B28" s="78"/>
      <c r="C28" s="5"/>
      <c r="D28" s="76"/>
      <c r="E28" s="10"/>
      <c r="F28" s="57" t="str">
        <f>IF(D28="","",DATEDIF($D$8,D28,"M"))</f>
        <v/>
      </c>
      <c r="G28" s="8"/>
      <c r="H28" s="74"/>
      <c r="I28" s="10"/>
      <c r="J28" s="74"/>
      <c r="K28" s="10"/>
      <c r="L28" s="58" t="str">
        <f>IF(H28="","",(H28-J28))</f>
        <v/>
      </c>
      <c r="M28" s="19"/>
      <c r="N28" s="59" t="str">
        <f>IF(L28="","",(L28/F28))</f>
        <v/>
      </c>
      <c r="O28" s="23"/>
      <c r="P28" s="60" t="str">
        <f>IF(N28="","",(1/$J$8*N28))</f>
        <v/>
      </c>
      <c r="Q28" s="65"/>
      <c r="R28" s="77"/>
    </row>
    <row r="29" spans="1:18" s="2" customFormat="1" ht="3.75" customHeight="1" x14ac:dyDescent="0.25">
      <c r="B29" s="6"/>
      <c r="C29" s="5"/>
      <c r="D29" s="21"/>
      <c r="E29" s="10"/>
      <c r="F29" s="10"/>
      <c r="G29" s="8"/>
      <c r="H29" s="11"/>
      <c r="I29" s="10"/>
      <c r="J29" s="11"/>
      <c r="K29" s="10"/>
      <c r="L29" s="8"/>
      <c r="M29" s="8"/>
      <c r="N29" s="23"/>
      <c r="O29" s="20"/>
      <c r="P29" s="36"/>
      <c r="Q29" s="36"/>
      <c r="R29" s="36"/>
    </row>
    <row r="30" spans="1:18" s="2" customFormat="1" ht="26.25" customHeight="1" x14ac:dyDescent="0.25">
      <c r="A30" s="24">
        <v>10</v>
      </c>
      <c r="B30" s="78"/>
      <c r="C30" s="5"/>
      <c r="D30" s="76"/>
      <c r="E30" s="10"/>
      <c r="F30" s="57" t="str">
        <f>IF(D30="","",DATEDIF($D$8,D30,"M"))</f>
        <v/>
      </c>
      <c r="G30" s="8"/>
      <c r="H30" s="74"/>
      <c r="I30" s="10"/>
      <c r="J30" s="74"/>
      <c r="K30" s="10"/>
      <c r="L30" s="58" t="str">
        <f>IF(H30="","",(H30-J30))</f>
        <v/>
      </c>
      <c r="M30" s="19"/>
      <c r="N30" s="59" t="str">
        <f>IF(L30="","",(L30/F30))</f>
        <v/>
      </c>
      <c r="O30" s="23"/>
      <c r="P30" s="60" t="str">
        <f>IF(N30="","",(1/$J$8*N30))</f>
        <v/>
      </c>
      <c r="Q30" s="65"/>
      <c r="R30" s="77"/>
    </row>
    <row r="31" spans="1:18" s="2" customFormat="1" ht="3.75" customHeight="1" x14ac:dyDescent="0.25">
      <c r="B31" s="6"/>
      <c r="C31" s="5"/>
      <c r="D31" s="21"/>
      <c r="E31" s="10"/>
      <c r="F31" s="10"/>
      <c r="G31" s="8"/>
      <c r="H31" s="11"/>
      <c r="I31" s="10"/>
      <c r="J31" s="11"/>
      <c r="K31" s="10"/>
      <c r="L31" s="8"/>
      <c r="M31" s="8"/>
      <c r="N31" s="20"/>
      <c r="O31" s="20"/>
      <c r="P31" s="20"/>
      <c r="Q31" s="20"/>
    </row>
    <row r="32" spans="1:18" s="2" customFormat="1" ht="26.25" customHeight="1" x14ac:dyDescent="0.25">
      <c r="B32" s="46" t="s">
        <v>10</v>
      </c>
      <c r="C32" s="5"/>
      <c r="D32" s="22"/>
      <c r="E32" s="10"/>
      <c r="F32" s="52"/>
      <c r="G32" s="15"/>
      <c r="H32" s="56">
        <f>IF(H12="","",SUM(H12+H14+H16+H18+H20+H22+H24+H26+H28+H30))</f>
        <v>90690</v>
      </c>
      <c r="I32" s="10"/>
      <c r="J32" s="56">
        <f>IF(J12="","",SUM(J12+J14+J16+J18+J20+J22+J24+J26+J28+J30))</f>
        <v>17300</v>
      </c>
      <c r="K32" s="10"/>
      <c r="L32" s="59">
        <f>IF(L12="","",(H32-J32))</f>
        <v>73390</v>
      </c>
      <c r="M32" s="19"/>
      <c r="N32" s="56">
        <f ca="1">IF(N12="","",(SUM(N12,N14,N16,N18,N20,N22,N24,N26,N28,N30)))</f>
        <v>796.96187033727028</v>
      </c>
      <c r="O32" s="29"/>
      <c r="P32" s="61">
        <f ca="1">IF(P12="","",(SUM(P12,P14,P16,P18,P20,P22,P24,P26,P28,P30)))</f>
        <v>0.53308486310185299</v>
      </c>
      <c r="Q32" s="66"/>
    </row>
    <row r="33" spans="2:18" s="2" customFormat="1" ht="3.75" customHeight="1" x14ac:dyDescent="0.25">
      <c r="B33" s="6"/>
      <c r="C33" s="5"/>
      <c r="D33" s="18"/>
      <c r="E33" s="10"/>
      <c r="F33" s="15"/>
      <c r="G33" s="15"/>
      <c r="H33" s="16"/>
      <c r="I33" s="10"/>
      <c r="J33" s="16"/>
      <c r="K33" s="10"/>
      <c r="L33" s="8"/>
      <c r="M33" s="8"/>
      <c r="N33" s="8"/>
      <c r="O33" s="8"/>
      <c r="P33" s="8"/>
      <c r="Q33" s="8"/>
      <c r="R33" s="8"/>
    </row>
    <row r="34" spans="2:18" s="2" customFormat="1" x14ac:dyDescent="0.25">
      <c r="D34" s="17"/>
      <c r="E34" s="10"/>
      <c r="F34" s="8"/>
      <c r="G34" s="8"/>
      <c r="H34" s="11"/>
      <c r="I34" s="8"/>
      <c r="J34" s="11"/>
      <c r="K34" s="8"/>
      <c r="L34" s="8"/>
      <c r="M34" s="8"/>
      <c r="N34" s="8"/>
      <c r="O34" s="8"/>
      <c r="P34" s="8"/>
      <c r="Q34" s="8"/>
      <c r="R34" s="8"/>
    </row>
  </sheetData>
  <sheetProtection algorithmName="SHA-512" hashValue="dhzoa219QamJu93GeytyxwLKBMr/XxlpA7bFg2aDPC53a6wQ3cusswDoi6cqgKA491jT0qp/uypmL9/YH0ZBVw==" saltValue="QTwu65hvJY6yzOHLUNLoKw==" spinCount="100000" sheet="1" objects="1" scenarios="1"/>
  <dataConsolidate/>
  <conditionalFormatting sqref="O12">
    <cfRule type="cellIs" dxfId="1" priority="2" operator="greaterThan">
      <formula>0</formula>
    </cfRule>
  </conditionalFormatting>
  <conditionalFormatting sqref="O32">
    <cfRule type="cellIs" dxfId="0" priority="1" operator="greaterThan">
      <formula>0</formula>
    </cfRule>
  </conditionalFormatting>
  <dataValidations count="20">
    <dataValidation type="decimal" errorStyle="information" operator="lessThanOrEqual" allowBlank="1" showInputMessage="1" showErrorMessage="1" errorTitle="Eingesetzte Ersparnisse" error="Geldbetrag kleiner/gleich dem Preis für das Sparziel" promptTitle="Verwendete Ersparnisse" prompt="Wie viel von Ihren bereits vorhandenen Ersparnissen möchten Sie für dieses Sparziel verwenden?" sqref="J12 J14 J16 J18 J20 J22 J24 J26 J28 J30">
      <formula1>H12</formula1>
    </dataValidation>
    <dataValidation allowBlank="1" showInputMessage="1" showErrorMessage="1" promptTitle="Sparbetrag" prompt="So viel müssen Sie monatlich ansparen, damit das Sparziel bis zum angegebenen Kaufzeitpunkt erreicht werden kann. " sqref="N12 N14 N16 N18 N20 N22 N24 N26 N28 N30"/>
    <dataValidation type="decimal" operator="greaterThanOrEqual" allowBlank="1" showInputMessage="1" showErrorMessage="1" promptTitle="Unregelmäßige Einnahmen pro Jahr" prompt="Bitte geben Sie unregelmäßige Jahreseinnahmen wie Urlaubs- und Weihnachtsgeld, Boni etc. an. _x000a__x000a_Diese Zusatzeinnahmen können gegebenenfalls bei &quot;verwendete Ersparnisse&quot; berücksichtigt werden. " sqref="R8">
      <formula1>0</formula1>
    </dataValidation>
    <dataValidation allowBlank="1" showInputMessage="1" showErrorMessage="1" promptTitle="Priorität" prompt="Bewerten Sie die Sparziele danach, wie wichtig Ihnen die Erreichung ist. _x000a__x000a_1 = sehr wichtig_x000a_5 = wenig wichtig" sqref="R10"/>
    <dataValidation type="whole" allowBlank="1" showInputMessage="1" showErrorMessage="1" promptTitle="Priorität" prompt="Bewerten Sie die Sparziele danach, wie wichtig Ihnen die Erreichung ist. _x000a__x000a_1 = sehr wichtig_x000a_5 = wenig wichtig" sqref="R28 R12 R14 R16 R18 R20 R26 R22 R24 R30">
      <formula1>1</formula1>
      <formula2>5</formula2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28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26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24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22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16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14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12">
      <formula1>D8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20" sqref="D30">
      <formula1>D8</formula1>
    </dataValidation>
    <dataValidation allowBlank="1" showInputMessage="1" showErrorMessage="1" promptTitle="Monate" prompt="So viele Monate liegen zwischen heute und dem Kauf des Sparziels. " sqref="F12 F28 F14 F16 F18 F20 F22 F24 F26 F30"/>
    <dataValidation allowBlank="1" showInputMessage="1" showErrorMessage="1" promptTitle="Ansparbetrag" prompt="Dieser Geldbetrag fehlt Ihnen noch zum Erreichen Ihres Sparziels. " sqref="L12 L28 L14 L16 L18 L20 L22 L24 L26 L30"/>
    <dataValidation allowBlank="1" showInputMessage="1" showErrorMessage="1" promptTitle="Anteil am Einkommen" prompt="Das ist der prozentuelle Anteil Ihres Sparziels im Vergleich zum monatlichen Nettoeinkommen. " sqref="P14:Q14 P30:Q30 P16:Q16 P18:Q18 P20:Q20 P22:Q22 P24:Q24 P26:Q26 P28:Q28 P12:Q12"/>
    <dataValidation type="decimal" operator="greaterThanOrEqual" allowBlank="1" showInputMessage="1" showErrorMessage="1" promptTitle="Monatseinkommen (netto)" prompt="Bitte geben Sie Ihr monatliches Nettoeinkommen inkl. Beihilfen etc. an. " sqref="J8">
      <formula1>0</formula1>
    </dataValidation>
    <dataValidation type="date" errorStyle="information" operator="greaterThan" allowBlank="1" showInputMessage="1" showErrorMessage="1" errorTitle="Datum" error="Datum in der Zukunft eingeben, z.B. 01.01.2030" promptTitle="Kaufzeitpunkt" prompt="Wann möchten Sie den Kauf tätigen?_x000a__x000a_Datum in der Zukunft eingeben, z.B. 01.01.2030" sqref="D20 D18">
      <formula1>D1048571</formula1>
    </dataValidation>
    <dataValidation type="decimal" errorStyle="information" operator="greaterThan" allowBlank="1" showInputMessage="1" showErrorMessage="1" errorTitle="Preis" error="Geldbetrag &lt;0 eingeben" promptTitle="Preis" prompt="Wie viel kostet der Kauf Ihres Sparziels ca.?" sqref="H12 H14 H16 H18 H20 H22 H24 H26 H28 H30">
      <formula1>0</formula1>
    </dataValidation>
    <dataValidation operator="greaterThan" allowBlank="1" showInputMessage="1" showErrorMessage="1" promptTitle="Sparziel" prompt="Was möchten Sie sich mit Ihrem Geld in Zukunft kaufen? (= Sparziel)" sqref="B12 B14 B16 B18 B20 B22 B24 B26 B28 B30"/>
  </dataValidations>
  <pageMargins left="0.7" right="0.7" top="0.75" bottom="0.75" header="0.3" footer="0.3"/>
  <pageSetup paperSize="9" orientation="landscape" r:id="rId1"/>
  <headerFooter>
    <oddFooter xml:space="preserve">&amp;L&amp;6(c) SCHULDNERHILFE OÖ
Stockhofstraße 9, 4020 Linz
0732/77 77 34, linz@schuldnerhilfe.at&amp;C&amp;6Beratung in 
Linz - Rohrbach-Berg - Freistadt - Kirchdorf/Kr. - Perg
&amp;R&amp;6Stand: 05/2020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Meine Sparziele</vt:lpstr>
      <vt:lpstr>Meine Sparziele_Ein Beispiel</vt:lpstr>
      <vt:lpstr>'Meine Sparziele'!Druckbereich</vt:lpstr>
      <vt:lpstr>'Meine Sparziele_Ein Beispiel'!Druckbereich</vt:lpstr>
    </vt:vector>
  </TitlesOfParts>
  <Company>SHOÖ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Rathner</dc:creator>
  <cp:lastModifiedBy>Markus Seiberl</cp:lastModifiedBy>
  <cp:lastPrinted>2020-05-29T08:36:16Z</cp:lastPrinted>
  <dcterms:created xsi:type="dcterms:W3CDTF">2020-03-31T08:38:08Z</dcterms:created>
  <dcterms:modified xsi:type="dcterms:W3CDTF">2020-06-08T10:01:27Z</dcterms:modified>
</cp:coreProperties>
</file>